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E27" i="4"/>
  <c r="K27"/>
  <c r="D27"/>
  <c r="J27"/>
  <c r="C27" l="1"/>
  <c r="B27"/>
  <c r="I27"/>
  <c r="H27"/>
  <c r="C3" i="5"/>
  <c r="C10"/>
  <c r="C12"/>
  <c r="C21"/>
  <c r="C27"/>
  <c r="C28"/>
  <c r="C29"/>
  <c r="B3"/>
  <c r="B10"/>
  <c r="B12"/>
  <c r="B21"/>
  <c r="B27"/>
  <c r="B28"/>
  <c r="B29"/>
  <c r="D21"/>
  <c r="D27"/>
  <c r="D28"/>
  <c r="D29"/>
  <c r="D49" i="1"/>
  <c r="D34"/>
  <c r="D24"/>
</calcChain>
</file>

<file path=xl/sharedStrings.xml><?xml version="1.0" encoding="utf-8"?>
<sst xmlns="http://schemas.openxmlformats.org/spreadsheetml/2006/main" count="162" uniqueCount="105">
  <si>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</si>
  <si>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</si>
  <si>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</si>
  <si>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</si>
  <si>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</si>
  <si>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</si>
  <si>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</si>
  <si>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</si>
  <si>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</si>
  <si>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</si>
  <si>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</si>
  <si>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</si>
  <si>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</si>
  <si>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</si>
  <si>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</si>
  <si>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</si>
  <si>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</si>
  <si>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</si>
  <si>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</si>
  <si>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</si>
  <si>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</si>
  <si>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</si>
  <si>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</si>
  <si>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</si>
  <si>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</si>
  <si>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</si>
  <si>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</si>
  <si>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</si>
  <si>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</si>
  <si>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</si>
  <si>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</si>
  <si>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</si>
  <si>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</si>
  <si>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</si>
  <si>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</si>
  <si>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</si>
  <si>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</si>
  <si>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</si>
  <si>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</si>
  <si>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</si>
  <si>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</si>
  <si>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</si>
  <si>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</si>
  <si>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</si>
  <si>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</si>
  <si>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</si>
  <si>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</si>
  <si>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</si>
  <si>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</si>
  <si>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</si>
  <si>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</si>
  <si>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</si>
  <si>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</si>
  <si>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</si>
  <si>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</si>
  <si>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</si>
  <si>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</si>
  <si>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</si>
  <si>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</si>
  <si>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</si>
  <si>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</si>
  <si>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</si>
  <si>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</si>
  <si>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</si>
  <si>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</si>
  <si>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</si>
  <si>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</si>
  <si>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</si>
  <si>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</si>
  <si>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</si>
  <si>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</si>
  <si>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</si>
  <si>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</si>
  <si>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</si>
  <si>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</si>
  <si>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</si>
  <si>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</si>
  <si>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</si>
  <si>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</si>
  <si>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</si>
  <si>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</si>
  <si>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</si>
  <si>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</si>
  <si>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</si>
  <si>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</si>
  <si>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</si>
  <si>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5:</t>
  </si>
  <si>
    <t>Impuesto sociedades (30 % del BAI)</t>
  </si>
  <si>
    <t>Préstamos a largo plazo</t>
  </si>
  <si>
    <t>Prestamos a corto plazo</t>
  </si>
  <si>
    <t>Deuda con Entidades de Crédito (préstamos)</t>
  </si>
  <si>
    <t>Carro de limpieza </t>
  </si>
  <si>
    <t>Libros</t>
  </si>
  <si>
    <t>Socio/a 1: Monica Ma</t>
  </si>
  <si>
    <t>Socio/a 2: Belén J</t>
  </si>
  <si>
    <t>Socio/a 3: Patricia A</t>
  </si>
  <si>
    <t>Socio/a 4: Mónica Mo</t>
  </si>
  <si>
    <r>
      <t>Bº EXPLOTACIÓN/</t>
    </r>
    <r>
      <rPr>
        <b/>
        <sz val="12"/>
        <rFont val="Palatino Linotype"/>
        <family val="1"/>
      </rPr>
      <t xml:space="preserve"> BAII</t>
    </r>
  </si>
  <si>
    <t>Año 3</t>
  </si>
  <si>
    <t>Año 2</t>
  </si>
  <si>
    <t xml:space="preserve">AÑO 2 </t>
  </si>
  <si>
    <t xml:space="preserve"> AÑO 2</t>
  </si>
  <si>
    <t>AÑO 3</t>
  </si>
  <si>
    <t>Otras inversiones</t>
  </si>
  <si>
    <t>Reservas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</si>
</sst>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3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2"/>
      <color rgb="FF000000"/>
      <name val="Palatino Linotype"/>
      <family val="1"/>
    </font>
    <font>
      <sz val="11"/>
      <color indexed="8"/>
      <name val="Palatino Linotype"/>
      <family val="1"/>
    </font>
    <font>
      <sz val="12"/>
      <color indexed="8"/>
      <name val="Palatino Linotype"/>
      <family val="1"/>
    </font>
    <font>
      <b/>
      <sz val="11"/>
      <color indexed="8"/>
      <name val="Palatino Linotype"/>
      <family val="1"/>
    </font>
    <font>
      <b/>
      <sz val="12"/>
      <color indexed="8"/>
      <name val="Palatino Linotype"/>
      <family val="1"/>
    </font>
    <font>
      <b/>
      <sz val="12"/>
      <name val="Palatino Linotype"/>
      <family val="1"/>
    </font>
    <font>
      <b/>
      <sz val="14"/>
      <name val="Palatino Linotype"/>
      <family val="1"/>
    </font>
    <font>
      <b/>
      <sz val="12"/>
      <color rgb="FFFF0000"/>
      <name val="Palatino Linotype"/>
      <family val="1"/>
    </font>
    <font>
      <sz val="11"/>
      <name val="Palatino Linotype"/>
      <family val="1"/>
    </font>
    <font>
      <sz val="12"/>
      <name val="Palatino Linotype"/>
      <family val="1"/>
    </font>
    <font>
      <sz val="14"/>
      <name val="Palatino Linotype"/>
      <family val="1"/>
    </font>
    <font>
      <b/>
      <sz val="16"/>
      <color theme="9"/>
      <name val="Palatino Linotype"/>
      <family val="1"/>
    </font>
    <font>
      <b/>
      <sz val="14"/>
      <color theme="9" tint="-0.249977111117893"/>
      <name val="Palatino Linotype"/>
      <family val="1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47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4" borderId="9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164" fontId="8" fillId="0" borderId="0" xfId="1" applyNumberFormat="1" applyAlignment="1">
      <alignment horizontal="center"/>
    </xf>
    <xf numFmtId="164" fontId="8" fillId="0" borderId="0" xfId="1" applyNumberFormat="1"/>
    <xf numFmtId="164" fontId="8" fillId="0" borderId="0" xfId="1" applyNumberFormat="1" applyBorder="1"/>
    <xf numFmtId="164" fontId="8" fillId="0" borderId="6" xfId="1" applyNumberFormat="1" applyBorder="1"/>
    <xf numFmtId="0" fontId="2" fillId="0" borderId="0" xfId="0" applyFont="1" applyBorder="1"/>
    <xf numFmtId="0" fontId="2" fillId="0" borderId="26" xfId="0" applyFont="1" applyBorder="1"/>
    <xf numFmtId="4" fontId="8" fillId="0" borderId="0" xfId="1" applyNumberFormat="1"/>
    <xf numFmtId="4" fontId="8" fillId="0" borderId="0" xfId="1" applyNumberFormat="1" applyBorder="1"/>
    <xf numFmtId="164" fontId="14" fillId="0" borderId="0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/>
    </xf>
    <xf numFmtId="164" fontId="14" fillId="0" borderId="23" xfId="1" applyNumberFormat="1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vertical="center"/>
    </xf>
    <xf numFmtId="164" fontId="12" fillId="0" borderId="3" xfId="1" applyNumberFormat="1" applyFont="1" applyBorder="1" applyAlignment="1">
      <alignment horizontal="center"/>
    </xf>
    <xf numFmtId="164" fontId="15" fillId="2" borderId="0" xfId="1" applyNumberFormat="1" applyFont="1" applyFill="1" applyBorder="1" applyAlignment="1">
      <alignment vertical="center"/>
    </xf>
    <xf numFmtId="164" fontId="15" fillId="2" borderId="5" xfId="1" applyNumberFormat="1" applyFont="1" applyFill="1" applyBorder="1" applyAlignment="1">
      <alignment vertical="center"/>
    </xf>
    <xf numFmtId="164" fontId="15" fillId="2" borderId="21" xfId="1" applyNumberFormat="1" applyFont="1" applyFill="1" applyBorder="1" applyAlignment="1">
      <alignment vertical="center"/>
    </xf>
    <xf numFmtId="164" fontId="15" fillId="0" borderId="7" xfId="1" applyNumberFormat="1" applyFont="1" applyFill="1" applyBorder="1" applyAlignment="1">
      <alignment vertical="center"/>
    </xf>
    <xf numFmtId="164" fontId="15" fillId="2" borderId="3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vertical="center"/>
    </xf>
    <xf numFmtId="164" fontId="15" fillId="7" borderId="0" xfId="1" applyNumberFormat="1" applyFont="1" applyFill="1" applyBorder="1"/>
    <xf numFmtId="164" fontId="15" fillId="7" borderId="5" xfId="1" applyNumberFormat="1" applyFont="1" applyFill="1" applyBorder="1"/>
    <xf numFmtId="164" fontId="15" fillId="7" borderId="22" xfId="1" applyNumberFormat="1" applyFont="1" applyFill="1" applyBorder="1"/>
    <xf numFmtId="164" fontId="15" fillId="0" borderId="0" xfId="1" applyNumberFormat="1" applyFont="1" applyFill="1" applyBorder="1"/>
    <xf numFmtId="164" fontId="12" fillId="0" borderId="0" xfId="1" applyNumberFormat="1" applyFont="1" applyBorder="1"/>
    <xf numFmtId="164" fontId="12" fillId="0" borderId="5" xfId="1" applyNumberFormat="1" applyFont="1" applyBorder="1"/>
    <xf numFmtId="164" fontId="12" fillId="0" borderId="22" xfId="1" applyNumberFormat="1" applyFont="1" applyBorder="1"/>
    <xf numFmtId="164" fontId="12" fillId="0" borderId="7" xfId="1" applyNumberFormat="1" applyFont="1" applyBorder="1"/>
    <xf numFmtId="164" fontId="12" fillId="0" borderId="3" xfId="1" applyNumberFormat="1" applyFont="1" applyBorder="1"/>
    <xf numFmtId="164" fontId="15" fillId="0" borderId="7" xfId="1" applyNumberFormat="1" applyFont="1" applyFill="1" applyBorder="1"/>
    <xf numFmtId="164" fontId="10" fillId="5" borderId="20" xfId="0" applyNumberFormat="1" applyFont="1" applyFill="1" applyBorder="1" applyAlignment="1">
      <alignment vertical="top" wrapText="1"/>
    </xf>
    <xf numFmtId="164" fontId="12" fillId="0" borderId="0" xfId="1" applyNumberFormat="1" applyFont="1"/>
    <xf numFmtId="164" fontId="15" fillId="2" borderId="22" xfId="1" applyNumberFormat="1" applyFont="1" applyFill="1" applyBorder="1" applyAlignment="1">
      <alignment vertical="center"/>
    </xf>
    <xf numFmtId="164" fontId="14" fillId="7" borderId="0" xfId="1" applyNumberFormat="1" applyFont="1" applyFill="1" applyBorder="1"/>
    <xf numFmtId="164" fontId="14" fillId="7" borderId="5" xfId="1" applyNumberFormat="1" applyFont="1" applyFill="1" applyBorder="1"/>
    <xf numFmtId="164" fontId="14" fillId="7" borderId="22" xfId="1" applyNumberFormat="1" applyFont="1" applyFill="1" applyBorder="1"/>
    <xf numFmtId="164" fontId="14" fillId="0" borderId="7" xfId="1" applyNumberFormat="1" applyFont="1" applyFill="1" applyBorder="1"/>
    <xf numFmtId="164" fontId="12" fillId="0" borderId="7" xfId="1" applyNumberFormat="1" applyFont="1" applyFill="1" applyBorder="1"/>
    <xf numFmtId="164" fontId="17" fillId="0" borderId="7" xfId="1" applyNumberFormat="1" applyFont="1" applyFill="1" applyBorder="1"/>
    <xf numFmtId="3" fontId="12" fillId="0" borderId="22" xfId="1" applyNumberFormat="1" applyFont="1" applyBorder="1"/>
    <xf numFmtId="164" fontId="15" fillId="10" borderId="3" xfId="1" applyNumberFormat="1" applyFont="1" applyFill="1" applyBorder="1"/>
    <xf numFmtId="2" fontId="12" fillId="0" borderId="22" xfId="1" applyNumberFormat="1" applyFont="1" applyBorder="1"/>
    <xf numFmtId="2" fontId="12" fillId="0" borderId="5" xfId="1" applyNumberFormat="1" applyFont="1" applyBorder="1"/>
    <xf numFmtId="2" fontId="12" fillId="8" borderId="0" xfId="1" applyNumberFormat="1" applyFont="1" applyFill="1" applyBorder="1"/>
    <xf numFmtId="2" fontId="12" fillId="0" borderId="22" xfId="1" applyNumberFormat="1" applyFont="1" applyBorder="1" applyAlignment="1">
      <alignment horizontal="right"/>
    </xf>
    <xf numFmtId="164" fontId="14" fillId="0" borderId="21" xfId="1" applyNumberFormat="1" applyFont="1" applyBorder="1" applyAlignment="1">
      <alignment horizontal="center" vertical="center"/>
    </xf>
    <xf numFmtId="2" fontId="12" fillId="8" borderId="22" xfId="1" applyNumberFormat="1" applyFont="1" applyFill="1" applyBorder="1"/>
    <xf numFmtId="164" fontId="15" fillId="10" borderId="22" xfId="1" applyNumberFormat="1" applyFont="1" applyFill="1" applyBorder="1"/>
    <xf numFmtId="2" fontId="12" fillId="0" borderId="28" xfId="1" applyNumberFormat="1" applyFont="1" applyBorder="1"/>
    <xf numFmtId="164" fontId="12" fillId="0" borderId="29" xfId="1" applyNumberFormat="1" applyFont="1" applyBorder="1"/>
    <xf numFmtId="164" fontId="14" fillId="0" borderId="30" xfId="1" applyNumberFormat="1" applyFont="1" applyBorder="1" applyAlignment="1">
      <alignment horizontal="center" vertical="center"/>
    </xf>
    <xf numFmtId="2" fontId="12" fillId="8" borderId="31" xfId="1" applyNumberFormat="1" applyFont="1" applyFill="1" applyBorder="1"/>
    <xf numFmtId="164" fontId="15" fillId="2" borderId="32" xfId="1" applyNumberFormat="1" applyFont="1" applyFill="1" applyBorder="1" applyAlignment="1">
      <alignment vertical="center"/>
    </xf>
    <xf numFmtId="164" fontId="14" fillId="0" borderId="22" xfId="1" applyNumberFormat="1" applyFont="1" applyBorder="1" applyAlignment="1">
      <alignment horizontal="center" vertical="center"/>
    </xf>
    <xf numFmtId="2" fontId="19" fillId="0" borderId="0" xfId="1" applyNumberFormat="1" applyFont="1" applyFill="1" applyBorder="1"/>
    <xf numFmtId="164" fontId="12" fillId="0" borderId="28" xfId="1" applyNumberFormat="1" applyFont="1" applyBorder="1"/>
    <xf numFmtId="0" fontId="19" fillId="0" borderId="11" xfId="0" applyFont="1" applyBorder="1" applyAlignment="1">
      <alignment vertical="top" wrapText="1"/>
    </xf>
    <xf numFmtId="4" fontId="19" fillId="0" borderId="12" xfId="0" applyNumberFormat="1" applyFont="1" applyBorder="1" applyAlignment="1" applyProtection="1">
      <alignment horizontal="right" vertical="center" wrapText="1"/>
      <protection locked="0"/>
    </xf>
    <xf numFmtId="0" fontId="19" fillId="0" borderId="13" xfId="0" applyFont="1" applyBorder="1" applyAlignment="1">
      <alignment vertical="top" wrapText="1"/>
    </xf>
    <xf numFmtId="0" fontId="10" fillId="0" borderId="24" xfId="0" applyFont="1" applyBorder="1"/>
    <xf numFmtId="0" fontId="19" fillId="0" borderId="25" xfId="0" applyFont="1" applyBorder="1" applyAlignment="1">
      <alignment vertical="top" wrapText="1"/>
    </xf>
    <xf numFmtId="4" fontId="15" fillId="3" borderId="10" xfId="0" applyNumberFormat="1" applyFont="1" applyFill="1" applyBorder="1" applyAlignment="1">
      <alignment vertical="top" wrapText="1"/>
    </xf>
    <xf numFmtId="0" fontId="19" fillId="0" borderId="0" xfId="0" applyFont="1"/>
    <xf numFmtId="0" fontId="16" fillId="3" borderId="27" xfId="0" applyFont="1" applyFill="1" applyBorder="1" applyAlignment="1">
      <alignment horizontal="right" vertical="center" wrapText="1"/>
    </xf>
    <xf numFmtId="4" fontId="16" fillId="3" borderId="10" xfId="0" applyNumberFormat="1" applyFont="1" applyFill="1" applyBorder="1" applyAlignment="1">
      <alignment vertical="top" wrapText="1"/>
    </xf>
    <xf numFmtId="0" fontId="20" fillId="0" borderId="0" xfId="0" applyFont="1"/>
    <xf numFmtId="0" fontId="19" fillId="0" borderId="11" xfId="0" applyFont="1" applyBorder="1" applyAlignment="1" applyProtection="1">
      <alignment vertical="top" wrapText="1"/>
      <protection locked="0"/>
    </xf>
    <xf numFmtId="0" fontId="19" fillId="0" borderId="13" xfId="0" applyFont="1" applyBorder="1" applyAlignment="1" applyProtection="1">
      <alignment vertical="top" wrapText="1"/>
      <protection locked="0"/>
    </xf>
    <xf numFmtId="0" fontId="19" fillId="0" borderId="11" xfId="0" applyFont="1" applyBorder="1" applyAlignment="1" applyProtection="1">
      <alignment horizontal="left" vertical="center" wrapText="1"/>
    </xf>
    <xf numFmtId="4" fontId="19" fillId="0" borderId="18" xfId="0" applyNumberFormat="1" applyFont="1" applyBorder="1" applyAlignment="1" applyProtection="1">
      <alignment horizontal="righ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</xf>
    <xf numFmtId="0" fontId="19" fillId="0" borderId="13" xfId="0" applyFont="1" applyBorder="1" applyAlignment="1" applyProtection="1">
      <alignment horizontal="justify" vertical="top" wrapText="1"/>
      <protection locked="0"/>
    </xf>
    <xf numFmtId="0" fontId="19" fillId="0" borderId="16" xfId="0" applyFont="1" applyBorder="1" applyAlignment="1" applyProtection="1">
      <alignment vertical="top" wrapText="1"/>
      <protection locked="0"/>
    </xf>
    <xf numFmtId="4" fontId="19" fillId="0" borderId="19" xfId="0" applyNumberFormat="1" applyFont="1" applyBorder="1" applyAlignment="1" applyProtection="1">
      <alignment horizontal="right" vertical="center" wrapText="1"/>
      <protection locked="0"/>
    </xf>
    <xf numFmtId="0" fontId="15" fillId="3" borderId="9" xfId="0" applyFont="1" applyFill="1" applyBorder="1" applyAlignment="1">
      <alignment horizontal="right" vertical="top" wrapText="1"/>
    </xf>
    <xf numFmtId="0" fontId="8" fillId="0" borderId="0" xfId="1" applyFill="1" applyBorder="1"/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/>
    <xf numFmtId="2" fontId="8" fillId="0" borderId="0" xfId="1" applyNumberFormat="1" applyFill="1" applyBorder="1"/>
    <xf numFmtId="2" fontId="14" fillId="0" borderId="22" xfId="1" applyNumberFormat="1" applyFont="1" applyFill="1" applyBorder="1" applyAlignment="1">
      <alignment horizontal="center"/>
    </xf>
    <xf numFmtId="2" fontId="8" fillId="11" borderId="22" xfId="1" applyNumberFormat="1" applyFont="1" applyFill="1" applyBorder="1"/>
    <xf numFmtId="0" fontId="14" fillId="0" borderId="22" xfId="1" applyFont="1" applyFill="1" applyBorder="1" applyAlignment="1">
      <alignment horizontal="center"/>
    </xf>
    <xf numFmtId="0" fontId="7" fillId="11" borderId="22" xfId="1" applyFont="1" applyFill="1" applyBorder="1"/>
    <xf numFmtId="2" fontId="11" fillId="0" borderId="22" xfId="1" applyNumberFormat="1" applyFont="1" applyFill="1" applyBorder="1" applyAlignment="1">
      <alignment horizontal="right"/>
    </xf>
    <xf numFmtId="0" fontId="14" fillId="0" borderId="22" xfId="1" applyFont="1" applyFill="1" applyBorder="1"/>
    <xf numFmtId="0" fontId="12" fillId="0" borderId="22" xfId="1" applyFont="1" applyFill="1" applyBorder="1" applyAlignment="1">
      <alignment horizontal="left"/>
    </xf>
    <xf numFmtId="0" fontId="14" fillId="11" borderId="22" xfId="1" applyFont="1" applyFill="1" applyBorder="1"/>
    <xf numFmtId="0" fontId="10" fillId="0" borderId="22" xfId="0" applyFont="1" applyFill="1" applyBorder="1" applyAlignment="1">
      <alignment vertical="top" wrapText="1"/>
    </xf>
    <xf numFmtId="0" fontId="13" fillId="12" borderId="22" xfId="1" applyFont="1" applyFill="1" applyBorder="1"/>
    <xf numFmtId="0" fontId="11" fillId="0" borderId="22" xfId="1" applyFont="1" applyFill="1" applyBorder="1"/>
    <xf numFmtId="0" fontId="11" fillId="0" borderId="22" xfId="1" applyFont="1" applyFill="1" applyBorder="1" applyAlignment="1">
      <alignment horizontal="left"/>
    </xf>
    <xf numFmtId="0" fontId="15" fillId="9" borderId="22" xfId="1" applyFont="1" applyFill="1" applyBorder="1"/>
    <xf numFmtId="2" fontId="12" fillId="0" borderId="22" xfId="1" applyNumberFormat="1" applyFont="1" applyFill="1" applyBorder="1" applyAlignment="1">
      <alignment horizontal="right"/>
    </xf>
    <xf numFmtId="4" fontId="12" fillId="8" borderId="31" xfId="1" applyNumberFormat="1" applyFont="1" applyFill="1" applyBorder="1"/>
    <xf numFmtId="2" fontId="10" fillId="0" borderId="22" xfId="0" applyNumberFormat="1" applyFont="1" applyFill="1" applyBorder="1" applyAlignment="1">
      <alignment horizontal="right"/>
    </xf>
    <xf numFmtId="2" fontId="14" fillId="11" borderId="22" xfId="1" applyNumberFormat="1" applyFont="1" applyFill="1" applyBorder="1" applyAlignment="1">
      <alignment horizontal="right"/>
    </xf>
    <xf numFmtId="2" fontId="8" fillId="11" borderId="22" xfId="1" applyNumberFormat="1" applyFont="1" applyFill="1" applyBorder="1" applyAlignment="1">
      <alignment horizontal="right"/>
    </xf>
    <xf numFmtId="2" fontId="10" fillId="0" borderId="22" xfId="0" applyNumberFormat="1" applyFont="1" applyFill="1" applyBorder="1" applyAlignment="1">
      <alignment horizontal="right" vertical="top" wrapText="1"/>
    </xf>
    <xf numFmtId="2" fontId="11" fillId="11" borderId="22" xfId="1" applyNumberFormat="1" applyFont="1" applyFill="1" applyBorder="1" applyAlignment="1">
      <alignment horizontal="right"/>
    </xf>
    <xf numFmtId="2" fontId="13" fillId="12" borderId="22" xfId="1" applyNumberFormat="1" applyFont="1" applyFill="1" applyBorder="1" applyAlignment="1">
      <alignment horizontal="right"/>
    </xf>
    <xf numFmtId="2" fontId="11" fillId="12" borderId="22" xfId="1" applyNumberFormat="1" applyFont="1" applyFill="1" applyBorder="1" applyAlignment="1">
      <alignment horizontal="right"/>
    </xf>
    <xf numFmtId="2" fontId="15" fillId="9" borderId="22" xfId="1" applyNumberFormat="1" applyFont="1" applyFill="1" applyBorder="1" applyAlignment="1">
      <alignment horizontal="right"/>
    </xf>
    <xf numFmtId="2" fontId="14" fillId="9" borderId="22" xfId="1" applyNumberFormat="1" applyFont="1" applyFill="1" applyBorder="1" applyAlignment="1">
      <alignment horizontal="right"/>
    </xf>
    <xf numFmtId="164" fontId="15" fillId="0" borderId="31" xfId="1" applyNumberFormat="1" applyFont="1" applyFill="1" applyBorder="1"/>
    <xf numFmtId="164" fontId="12" fillId="0" borderId="31" xfId="1" applyNumberFormat="1" applyFont="1" applyBorder="1"/>
    <xf numFmtId="2" fontId="12" fillId="0" borderId="31" xfId="1" applyNumberFormat="1" applyFont="1" applyBorder="1"/>
    <xf numFmtId="164" fontId="14" fillId="7" borderId="31" xfId="1" applyNumberFormat="1" applyFont="1" applyFill="1" applyBorder="1"/>
    <xf numFmtId="2" fontId="12" fillId="8" borderId="31" xfId="1" applyNumberFormat="1" applyFont="1" applyFill="1" applyBorder="1" applyAlignment="1">
      <alignment horizontal="left"/>
    </xf>
    <xf numFmtId="2" fontId="12" fillId="0" borderId="0" xfId="1" applyNumberFormat="1" applyFont="1" applyBorder="1"/>
    <xf numFmtId="3" fontId="12" fillId="0" borderId="0" xfId="1" applyNumberFormat="1" applyFont="1" applyBorder="1"/>
    <xf numFmtId="0" fontId="2" fillId="0" borderId="17" xfId="0" applyFont="1" applyBorder="1" applyAlignment="1">
      <alignment horizontal="left" vertical="center" wrapText="1"/>
    </xf>
    <xf numFmtId="0" fontId="19" fillId="4" borderId="14" xfId="0" applyFont="1" applyFill="1" applyBorder="1" applyAlignment="1" applyProtection="1">
      <alignment horizontal="left" vertical="center" wrapText="1"/>
    </xf>
    <xf numFmtId="0" fontId="19" fillId="4" borderId="15" xfId="0" applyFont="1" applyFill="1" applyBorder="1" applyAlignment="1" applyProtection="1">
      <alignment horizontal="left" vertical="center" wrapText="1"/>
    </xf>
    <xf numFmtId="0" fontId="21" fillId="0" borderId="0" xfId="0" applyFont="1" applyAlignment="1">
      <alignment horizontal="center"/>
    </xf>
    <xf numFmtId="0" fontId="3" fillId="3" borderId="9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19" fillId="4" borderId="14" xfId="0" applyFont="1" applyFill="1" applyBorder="1" applyAlignment="1">
      <alignment horizontal="left" vertical="top" wrapText="1"/>
    </xf>
    <xf numFmtId="0" fontId="19" fillId="4" borderId="15" xfId="0" applyFont="1" applyFill="1" applyBorder="1" applyAlignment="1">
      <alignment horizontal="left" vertical="top" wrapText="1"/>
    </xf>
    <xf numFmtId="0" fontId="18" fillId="0" borderId="17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top" wrapText="1"/>
    </xf>
    <xf numFmtId="164" fontId="14" fillId="6" borderId="4" xfId="1" applyNumberFormat="1" applyFont="1" applyFill="1" applyBorder="1" applyAlignment="1">
      <alignment horizontal="center"/>
    </xf>
    <xf numFmtId="164" fontId="14" fillId="6" borderId="33" xfId="1" applyNumberFormat="1" applyFont="1" applyFill="1" applyBorder="1" applyAlignment="1">
      <alignment horizontal="center"/>
    </xf>
    <xf numFmtId="164" fontId="14" fillId="6" borderId="8" xfId="1" applyNumberFormat="1" applyFont="1" applyFill="1" applyBorder="1" applyAlignment="1">
      <alignment horizontal="center"/>
    </xf>
    <xf numFmtId="164" fontId="14" fillId="6" borderId="23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49"/>
  <sheetViews>
    <sheetView tabSelected="1" workbookViewId="0">
      <selection activeCell="H39" sqref="H39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6" ht="19.5">
      <c r="C2" s="1"/>
    </row>
    <row r="3" spans="3:6" ht="15">
      <c r="C3" s="3"/>
    </row>
    <row r="5" spans="3:6" ht="30">
      <c r="C5" s="4"/>
    </row>
    <row r="6" spans="3:6" ht="22.5">
      <c r="C6" s="124" t="s">
        <v>23</v>
      </c>
      <c r="D6" s="124"/>
    </row>
    <row r="7" spans="3:6" ht="18.75" thickBot="1">
      <c r="C7" s="73" t="s">
        <v>57</v>
      </c>
    </row>
    <row r="8" spans="3:6" ht="15.75" thickBot="1">
      <c r="C8" s="125" t="s">
        <v>0</v>
      </c>
      <c r="D8" s="126"/>
    </row>
    <row r="9" spans="3:6" ht="13.5" thickBot="1">
      <c r="C9" s="5" t="s">
        <v>1</v>
      </c>
      <c r="D9" s="6" t="s">
        <v>2</v>
      </c>
    </row>
    <row r="10" spans="3:6" ht="18">
      <c r="C10" s="67" t="s">
        <v>3</v>
      </c>
      <c r="D10" s="68">
        <v>0</v>
      </c>
    </row>
    <row r="11" spans="3:6" ht="18">
      <c r="C11" s="69" t="s">
        <v>4</v>
      </c>
      <c r="D11" s="68">
        <v>700</v>
      </c>
    </row>
    <row r="12" spans="3:6" ht="18">
      <c r="C12" s="69" t="s">
        <v>5</v>
      </c>
      <c r="D12" s="68">
        <v>0</v>
      </c>
    </row>
    <row r="13" spans="3:6" ht="18">
      <c r="C13" s="69" t="s">
        <v>6</v>
      </c>
      <c r="D13" s="68">
        <v>65</v>
      </c>
    </row>
    <row r="14" spans="3:6" ht="18">
      <c r="C14" s="69" t="s">
        <v>7</v>
      </c>
      <c r="D14" s="68">
        <v>2776</v>
      </c>
      <c r="F14" s="16"/>
    </row>
    <row r="15" spans="3:6" ht="18">
      <c r="C15" s="69" t="s">
        <v>8</v>
      </c>
      <c r="D15" s="68">
        <v>11050</v>
      </c>
    </row>
    <row r="16" spans="3:6" ht="18">
      <c r="C16" s="69" t="s">
        <v>9</v>
      </c>
      <c r="D16" s="68">
        <v>0</v>
      </c>
    </row>
    <row r="17" spans="2:5" ht="18">
      <c r="C17" s="69" t="s">
        <v>10</v>
      </c>
      <c r="D17" s="68">
        <v>3500</v>
      </c>
    </row>
    <row r="18" spans="2:5" ht="18">
      <c r="C18" s="69" t="s">
        <v>11</v>
      </c>
      <c r="D18" s="68">
        <v>0</v>
      </c>
    </row>
    <row r="19" spans="2:5" ht="18">
      <c r="C19" s="69" t="s">
        <v>82</v>
      </c>
      <c r="D19" s="68">
        <v>0</v>
      </c>
    </row>
    <row r="20" spans="2:5" ht="18">
      <c r="C20" s="127" t="s">
        <v>58</v>
      </c>
      <c r="D20" s="128"/>
    </row>
    <row r="21" spans="2:5" ht="18">
      <c r="B21" s="17"/>
      <c r="C21" s="70" t="s">
        <v>91</v>
      </c>
      <c r="D21" s="68">
        <v>129</v>
      </c>
    </row>
    <row r="22" spans="2:5" ht="18">
      <c r="B22" s="17"/>
      <c r="C22" s="70" t="s">
        <v>92</v>
      </c>
      <c r="D22" s="68">
        <v>3600</v>
      </c>
    </row>
    <row r="23" spans="2:5" ht="18.75" thickBot="1">
      <c r="B23" s="17"/>
      <c r="C23" s="71" t="s">
        <v>59</v>
      </c>
      <c r="D23" s="68">
        <v>0</v>
      </c>
    </row>
    <row r="24" spans="2:5" ht="21.75" thickBot="1">
      <c r="B24" s="17"/>
      <c r="C24" s="74" t="s">
        <v>12</v>
      </c>
      <c r="D24" s="75">
        <f>D10+D11+D12+D13+D14+D16+D15+D17+D18+D19+D21+D22+D23</f>
        <v>21820</v>
      </c>
      <c r="E24" s="76"/>
    </row>
    <row r="26" spans="2:5" ht="22.5">
      <c r="C26" s="124" t="s">
        <v>24</v>
      </c>
      <c r="D26" s="124"/>
    </row>
    <row r="27" spans="2:5" ht="17.25" thickBot="1">
      <c r="C27" s="129" t="s">
        <v>60</v>
      </c>
      <c r="D27" s="129"/>
    </row>
    <row r="28" spans="2:5" ht="15.75" thickBot="1">
      <c r="C28" s="8" t="s">
        <v>13</v>
      </c>
      <c r="D28" s="9" t="s">
        <v>2</v>
      </c>
    </row>
    <row r="29" spans="2:5" ht="18">
      <c r="C29" s="77" t="s">
        <v>93</v>
      </c>
      <c r="D29" s="68">
        <v>10000</v>
      </c>
    </row>
    <row r="30" spans="2:5" ht="18">
      <c r="C30" s="78" t="s">
        <v>94</v>
      </c>
      <c r="D30" s="68">
        <v>10000</v>
      </c>
    </row>
    <row r="31" spans="2:5" ht="18">
      <c r="C31" s="78" t="s">
        <v>95</v>
      </c>
      <c r="D31" s="68">
        <v>10000</v>
      </c>
    </row>
    <row r="32" spans="2:5" ht="18">
      <c r="C32" s="78" t="s">
        <v>96</v>
      </c>
      <c r="D32" s="68">
        <v>10000</v>
      </c>
    </row>
    <row r="33" spans="3:4" ht="18.75" thickBot="1">
      <c r="C33" s="78" t="s">
        <v>86</v>
      </c>
      <c r="D33" s="68"/>
    </row>
    <row r="34" spans="3:4" ht="15.75" thickBot="1">
      <c r="C34" s="7" t="s">
        <v>14</v>
      </c>
      <c r="D34" s="10">
        <f>D29+D30+D31+D32</f>
        <v>40000</v>
      </c>
    </row>
    <row r="35" spans="3:4" ht="15">
      <c r="C35" s="3"/>
    </row>
    <row r="36" spans="3:4" ht="21">
      <c r="C36" s="130" t="s">
        <v>25</v>
      </c>
      <c r="D36" s="130"/>
    </row>
    <row r="37" spans="3:4" ht="15.75" customHeight="1" thickBot="1">
      <c r="C37" s="121" t="s">
        <v>26</v>
      </c>
      <c r="D37" s="121"/>
    </row>
    <row r="38" spans="3:4" ht="15.75" thickBot="1">
      <c r="C38" s="11" t="s">
        <v>15</v>
      </c>
      <c r="D38" s="9" t="s">
        <v>2</v>
      </c>
    </row>
    <row r="39" spans="3:4" ht="18">
      <c r="C39" s="79" t="s">
        <v>88</v>
      </c>
      <c r="D39" s="80">
        <v>0</v>
      </c>
    </row>
    <row r="40" spans="3:4" ht="18">
      <c r="C40" s="81" t="s">
        <v>89</v>
      </c>
      <c r="D40" s="68">
        <v>0</v>
      </c>
    </row>
    <row r="41" spans="3:4" ht="18">
      <c r="C41" s="81" t="s">
        <v>16</v>
      </c>
      <c r="D41" s="68">
        <v>0</v>
      </c>
    </row>
    <row r="42" spans="3:4" ht="36">
      <c r="C42" s="81" t="s">
        <v>17</v>
      </c>
      <c r="D42" s="68">
        <v>0</v>
      </c>
    </row>
    <row r="43" spans="3:4" ht="18">
      <c r="C43" s="81" t="s">
        <v>18</v>
      </c>
      <c r="D43" s="68">
        <v>0</v>
      </c>
    </row>
    <row r="44" spans="3:4" ht="18">
      <c r="C44" s="81" t="s">
        <v>19</v>
      </c>
      <c r="D44" s="68">
        <v>0</v>
      </c>
    </row>
    <row r="45" spans="3:4" ht="18">
      <c r="C45" s="81" t="s">
        <v>20</v>
      </c>
      <c r="D45" s="68">
        <v>0</v>
      </c>
    </row>
    <row r="46" spans="3:4" ht="18">
      <c r="C46" s="122" t="s">
        <v>21</v>
      </c>
      <c r="D46" s="123"/>
    </row>
    <row r="47" spans="3:4" ht="18">
      <c r="C47" s="82"/>
      <c r="D47" s="68"/>
    </row>
    <row r="48" spans="3:4" ht="18.75" thickBot="1">
      <c r="C48" s="83"/>
      <c r="D48" s="84"/>
    </row>
    <row r="49" spans="3:4" ht="18.75" thickBot="1">
      <c r="C49" s="85" t="s">
        <v>22</v>
      </c>
      <c r="D49" s="72">
        <f>D39+D40+D41+D42+D43+D44+D45</f>
        <v>0</v>
      </c>
    </row>
  </sheetData>
  <mergeCells count="8">
    <mergeCell ref="C37:D37"/>
    <mergeCell ref="C46:D46"/>
    <mergeCell ref="C6:D6"/>
    <mergeCell ref="C8:D8"/>
    <mergeCell ref="C20:D20"/>
    <mergeCell ref="C26:D26"/>
    <mergeCell ref="C27:D27"/>
    <mergeCell ref="C36:D36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B32" sqref="B32"/>
    </sheetView>
  </sheetViews>
  <sheetFormatPr baseColWidth="10" defaultColWidth="11.7109375" defaultRowHeight="15" customHeight="1"/>
  <cols>
    <col min="1" max="1" width="45.5703125" style="86" customWidth="1"/>
    <col min="2" max="3" width="13.28515625" style="86" customWidth="1"/>
    <col min="4" max="4" width="12.5703125" style="89" bestFit="1" customWidth="1"/>
    <col min="5" max="7" width="11.7109375" style="86"/>
    <col min="8" max="8" width="34.7109375" style="86" customWidth="1"/>
    <col min="9" max="16384" width="11.7109375" style="86"/>
  </cols>
  <sheetData>
    <row r="1" spans="1:9" ht="32.1" customHeight="1">
      <c r="A1" s="95" t="s">
        <v>45</v>
      </c>
      <c r="B1" s="92" t="s">
        <v>46</v>
      </c>
      <c r="C1" s="92" t="s">
        <v>99</v>
      </c>
      <c r="D1" s="90" t="s">
        <v>98</v>
      </c>
    </row>
    <row r="2" spans="1:9" ht="15" customHeight="1">
      <c r="A2" s="97" t="s">
        <v>47</v>
      </c>
      <c r="B2" s="93"/>
      <c r="C2" s="93"/>
      <c r="D2" s="91" t="s">
        <v>30</v>
      </c>
    </row>
    <row r="3" spans="1:9" ht="15" customHeight="1">
      <c r="A3" s="96" t="s">
        <v>48</v>
      </c>
      <c r="B3" s="103">
        <f>0.3*D3</f>
        <v>704496</v>
      </c>
      <c r="C3" s="103">
        <f>D3*0.5</f>
        <v>1174160</v>
      </c>
      <c r="D3" s="105">
        <v>2348320</v>
      </c>
    </row>
    <row r="4" spans="1:9" ht="15" customHeight="1">
      <c r="A4" s="97" t="s">
        <v>49</v>
      </c>
      <c r="B4" s="106"/>
      <c r="C4" s="106"/>
      <c r="D4" s="107" t="s">
        <v>30</v>
      </c>
    </row>
    <row r="5" spans="1:9" ht="15" customHeight="1">
      <c r="A5" s="98" t="s">
        <v>78</v>
      </c>
      <c r="B5" s="108">
        <v>837.72</v>
      </c>
      <c r="C5" s="108">
        <v>0</v>
      </c>
      <c r="D5" s="105">
        <v>0</v>
      </c>
      <c r="H5" s="87"/>
      <c r="I5" s="87"/>
    </row>
    <row r="6" spans="1:9" ht="16.5" customHeight="1">
      <c r="A6" s="98" t="s">
        <v>69</v>
      </c>
      <c r="B6" s="108">
        <v>42000</v>
      </c>
      <c r="C6" s="108">
        <v>42000</v>
      </c>
      <c r="D6" s="105">
        <v>42000</v>
      </c>
      <c r="H6" s="87"/>
      <c r="I6" s="87"/>
    </row>
    <row r="7" spans="1:9" ht="15" customHeight="1">
      <c r="A7" s="98" t="s">
        <v>81</v>
      </c>
      <c r="B7" s="108">
        <v>0</v>
      </c>
      <c r="C7" s="108">
        <v>0</v>
      </c>
      <c r="D7" s="103">
        <v>0</v>
      </c>
      <c r="H7" s="87"/>
      <c r="I7" s="87"/>
    </row>
    <row r="8" spans="1:9" ht="15" customHeight="1">
      <c r="A8" s="98" t="s">
        <v>82</v>
      </c>
      <c r="B8" s="108">
        <v>0</v>
      </c>
      <c r="C8" s="108">
        <v>0</v>
      </c>
      <c r="D8" s="103">
        <v>0</v>
      </c>
      <c r="H8" s="87"/>
      <c r="I8" s="87"/>
    </row>
    <row r="9" spans="1:9" ht="15" customHeight="1">
      <c r="A9" s="98" t="s">
        <v>79</v>
      </c>
      <c r="B9" s="108">
        <v>3316.4</v>
      </c>
      <c r="C9" s="108">
        <v>3316.4</v>
      </c>
      <c r="D9" s="103">
        <v>3316.4</v>
      </c>
      <c r="H9" s="87"/>
      <c r="I9" s="87"/>
    </row>
    <row r="10" spans="1:9" ht="15" customHeight="1">
      <c r="A10" s="98" t="s">
        <v>83</v>
      </c>
      <c r="B10" s="108">
        <f>D10*0.5</f>
        <v>122542</v>
      </c>
      <c r="C10" s="108">
        <f>D10*0.75</f>
        <v>183813</v>
      </c>
      <c r="D10" s="103">
        <v>245084</v>
      </c>
      <c r="H10" s="87"/>
      <c r="I10" s="87"/>
    </row>
    <row r="11" spans="1:9" ht="16.5" customHeight="1">
      <c r="A11" s="98" t="s">
        <v>70</v>
      </c>
      <c r="B11" s="108">
        <v>500</v>
      </c>
      <c r="C11" s="108">
        <v>500</v>
      </c>
      <c r="D11" s="103">
        <v>500</v>
      </c>
      <c r="H11" s="87"/>
      <c r="I11" s="87"/>
    </row>
    <row r="12" spans="1:9" ht="17.25" customHeight="1">
      <c r="A12" s="98" t="s">
        <v>71</v>
      </c>
      <c r="B12" s="108">
        <f>D12+400</f>
        <v>52782.3</v>
      </c>
      <c r="C12" s="108">
        <f>D12+200</f>
        <v>52582.3</v>
      </c>
      <c r="D12" s="103">
        <v>52382.3</v>
      </c>
      <c r="H12" s="87"/>
      <c r="I12" s="87"/>
    </row>
    <row r="13" spans="1:9" ht="15" customHeight="1">
      <c r="A13" s="98" t="s">
        <v>72</v>
      </c>
      <c r="B13" s="108">
        <v>700</v>
      </c>
      <c r="C13" s="108">
        <v>700</v>
      </c>
      <c r="D13" s="103">
        <v>700</v>
      </c>
      <c r="H13" s="87"/>
      <c r="I13" s="87"/>
    </row>
    <row r="14" spans="1:9" ht="15" customHeight="1">
      <c r="A14" s="98" t="s">
        <v>73</v>
      </c>
      <c r="B14" s="108">
        <v>0</v>
      </c>
      <c r="C14" s="108">
        <v>0</v>
      </c>
      <c r="D14" s="103">
        <v>0</v>
      </c>
      <c r="H14" s="87"/>
      <c r="I14" s="87"/>
    </row>
    <row r="15" spans="1:9" ht="17.25" customHeight="1">
      <c r="A15" s="98" t="s">
        <v>74</v>
      </c>
      <c r="B15" s="108">
        <v>4250</v>
      </c>
      <c r="C15" s="108">
        <v>4400</v>
      </c>
      <c r="D15" s="103">
        <v>4500</v>
      </c>
      <c r="H15" s="87"/>
      <c r="I15" s="87"/>
    </row>
    <row r="16" spans="1:9" ht="15" customHeight="1">
      <c r="A16" s="98" t="s">
        <v>80</v>
      </c>
      <c r="B16" s="108">
        <v>548.55999999999995</v>
      </c>
      <c r="C16" s="108">
        <v>657.69</v>
      </c>
      <c r="D16" s="103">
        <v>767.52</v>
      </c>
      <c r="H16" s="87"/>
      <c r="I16" s="87"/>
    </row>
    <row r="17" spans="1:9" ht="15" customHeight="1">
      <c r="A17" s="98" t="s">
        <v>75</v>
      </c>
      <c r="B17" s="108">
        <v>0</v>
      </c>
      <c r="C17" s="108">
        <v>0</v>
      </c>
      <c r="D17" s="103">
        <v>0</v>
      </c>
      <c r="H17" s="87"/>
      <c r="I17" s="87"/>
    </row>
    <row r="18" spans="1:9" ht="15" customHeight="1">
      <c r="A18" s="98" t="s">
        <v>76</v>
      </c>
      <c r="B18" s="108">
        <v>0</v>
      </c>
      <c r="C18" s="108">
        <v>0</v>
      </c>
      <c r="D18" s="103">
        <v>0</v>
      </c>
      <c r="H18" s="87"/>
      <c r="I18" s="87"/>
    </row>
    <row r="19" spans="1:9" ht="15" customHeight="1">
      <c r="A19" s="98" t="s">
        <v>84</v>
      </c>
      <c r="B19" s="108">
        <v>0</v>
      </c>
      <c r="C19" s="108">
        <v>0</v>
      </c>
      <c r="D19" s="103">
        <v>0</v>
      </c>
      <c r="H19" s="87"/>
      <c r="I19" s="87"/>
    </row>
    <row r="20" spans="1:9" ht="15" customHeight="1">
      <c r="A20" s="98" t="s">
        <v>77</v>
      </c>
      <c r="B20" s="108">
        <v>0</v>
      </c>
      <c r="C20" s="108">
        <v>0</v>
      </c>
      <c r="D20" s="103">
        <v>0</v>
      </c>
      <c r="H20" s="87"/>
      <c r="I20" s="88"/>
    </row>
    <row r="21" spans="1:9" ht="15.75" customHeight="1">
      <c r="A21" s="97" t="s">
        <v>97</v>
      </c>
      <c r="B21" s="106">
        <f>B3-(B5+B6+B7+B8+B10+B9+B11+B12+B13+B14+B15+B16+B17+B18+B19)</f>
        <v>477019.02</v>
      </c>
      <c r="C21" s="106">
        <f>C3-(C5+C6+C9+C10+C11+C12+C13+C15+C16)</f>
        <v>886190.61</v>
      </c>
      <c r="D21" s="109">
        <f>D3-(D16+D15+D13+D12+D11+D10+D9+D6+D5)</f>
        <v>1999069.78</v>
      </c>
    </row>
    <row r="22" spans="1:9" ht="15" customHeight="1">
      <c r="A22" s="99" t="s">
        <v>50</v>
      </c>
      <c r="B22" s="110">
        <v>0</v>
      </c>
      <c r="C22" s="110">
        <v>0</v>
      </c>
      <c r="D22" s="111">
        <v>0</v>
      </c>
    </row>
    <row r="23" spans="1:9" ht="15" customHeight="1">
      <c r="A23" s="100" t="s">
        <v>51</v>
      </c>
      <c r="B23" s="94">
        <v>0</v>
      </c>
      <c r="C23" s="94">
        <v>0</v>
      </c>
      <c r="D23" s="94">
        <v>0</v>
      </c>
    </row>
    <row r="24" spans="1:9" ht="15" customHeight="1">
      <c r="A24" s="99" t="s">
        <v>52</v>
      </c>
      <c r="B24" s="110">
        <v>0</v>
      </c>
      <c r="C24" s="110">
        <v>0</v>
      </c>
      <c r="D24" s="111">
        <v>0</v>
      </c>
    </row>
    <row r="25" spans="1:9" ht="15" customHeight="1">
      <c r="A25" s="101" t="s">
        <v>53</v>
      </c>
      <c r="B25" s="94">
        <v>0</v>
      </c>
      <c r="C25" s="94">
        <v>0</v>
      </c>
      <c r="D25" s="94">
        <v>0</v>
      </c>
      <c r="E25" s="86" t="s">
        <v>30</v>
      </c>
    </row>
    <row r="26" spans="1:9" ht="15.75" customHeight="1">
      <c r="A26" s="97" t="s">
        <v>54</v>
      </c>
      <c r="B26" s="106">
        <v>0</v>
      </c>
      <c r="C26" s="106">
        <v>0</v>
      </c>
      <c r="D26" s="109">
        <v>0</v>
      </c>
    </row>
    <row r="27" spans="1:9" ht="15.75" customHeight="1">
      <c r="A27" s="102" t="s">
        <v>55</v>
      </c>
      <c r="B27" s="112">
        <f>B21</f>
        <v>477019.02</v>
      </c>
      <c r="C27" s="112">
        <f>C21</f>
        <v>886190.61</v>
      </c>
      <c r="D27" s="113">
        <f>D21+D26</f>
        <v>1999069.78</v>
      </c>
    </row>
    <row r="28" spans="1:9" ht="15" customHeight="1">
      <c r="A28" s="101" t="s">
        <v>87</v>
      </c>
      <c r="B28" s="103">
        <f>0.3*B27</f>
        <v>143105.70600000001</v>
      </c>
      <c r="C28" s="103">
        <f>0.3*C27</f>
        <v>265857.18299999996</v>
      </c>
      <c r="D28" s="103">
        <f>0.3*D27</f>
        <v>599720.93400000001</v>
      </c>
    </row>
    <row r="29" spans="1:9" ht="15.75" customHeight="1">
      <c r="A29" s="102" t="s">
        <v>56</v>
      </c>
      <c r="B29" s="112">
        <f>B21-B28</f>
        <v>333913.31400000001</v>
      </c>
      <c r="C29" s="112">
        <f>C27-C28</f>
        <v>620333.42700000003</v>
      </c>
      <c r="D29" s="112">
        <f>D27-D28</f>
        <v>1399348.8459999999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97"/>
  <sheetViews>
    <sheetView zoomScale="80" zoomScaleNormal="80" workbookViewId="0">
      <selection activeCell="F31" sqref="F31"/>
    </sheetView>
  </sheetViews>
  <sheetFormatPr baseColWidth="10" defaultColWidth="11.7109375" defaultRowHeight="15" customHeight="1"/>
  <cols>
    <col min="1" max="1" width="38.42578125" style="13" customWidth="1"/>
    <col min="2" max="2" width="12.5703125" style="13" customWidth="1"/>
    <col min="3" max="3" width="12.42578125" style="15" customWidth="1"/>
    <col min="4" max="4" width="12.5703125" style="13" customWidth="1"/>
    <col min="5" max="5" width="19.140625" style="13" customWidth="1"/>
    <col min="6" max="6" width="10.85546875" style="13" customWidth="1"/>
    <col min="7" max="7" width="41.28515625" style="13" customWidth="1"/>
    <col min="8" max="9" width="12.85546875" style="13" customWidth="1"/>
    <col min="10" max="11" width="12.85546875" style="14" customWidth="1"/>
    <col min="12" max="16384" width="11.7109375" style="13"/>
  </cols>
  <sheetData>
    <row r="1" spans="1:11" s="12" customFormat="1" ht="39" customHeight="1">
      <c r="A1" s="20" t="s">
        <v>27</v>
      </c>
      <c r="B1" s="21" t="s">
        <v>28</v>
      </c>
      <c r="C1" s="22" t="s">
        <v>29</v>
      </c>
      <c r="D1" s="56" t="s">
        <v>100</v>
      </c>
      <c r="E1" s="56" t="s">
        <v>102</v>
      </c>
      <c r="F1" s="23"/>
      <c r="G1" s="24"/>
      <c r="H1" s="21" t="s">
        <v>28</v>
      </c>
      <c r="I1" s="22" t="s">
        <v>31</v>
      </c>
      <c r="J1" s="61" t="s">
        <v>101</v>
      </c>
      <c r="K1" s="64" t="s">
        <v>102</v>
      </c>
    </row>
    <row r="2" spans="1:11" ht="21" customHeight="1">
      <c r="A2" s="131" t="s">
        <v>32</v>
      </c>
      <c r="B2" s="131"/>
      <c r="C2" s="131"/>
      <c r="D2" s="131"/>
      <c r="E2" s="131"/>
      <c r="F2" s="132"/>
      <c r="G2" s="133" t="s">
        <v>33</v>
      </c>
      <c r="H2" s="131"/>
      <c r="I2" s="131"/>
      <c r="J2" s="131"/>
      <c r="K2" s="134"/>
    </row>
    <row r="3" spans="1:11" ht="20.25" customHeight="1">
      <c r="A3" s="25" t="s">
        <v>34</v>
      </c>
      <c r="B3" s="26" t="s">
        <v>30</v>
      </c>
      <c r="C3" s="27" t="s">
        <v>30</v>
      </c>
      <c r="D3" s="27" t="s">
        <v>30</v>
      </c>
      <c r="E3" s="27"/>
      <c r="F3" s="28" t="s">
        <v>30</v>
      </c>
      <c r="G3" s="29" t="s">
        <v>35</v>
      </c>
      <c r="H3" s="26" t="s">
        <v>30</v>
      </c>
      <c r="I3" s="30" t="s">
        <v>30</v>
      </c>
      <c r="J3" s="25" t="s">
        <v>30</v>
      </c>
      <c r="K3" s="63" t="s">
        <v>30</v>
      </c>
    </row>
    <row r="4" spans="1:11" ht="15" customHeight="1">
      <c r="A4" s="31" t="s">
        <v>36</v>
      </c>
      <c r="B4" s="32" t="s">
        <v>30</v>
      </c>
      <c r="C4" s="33" t="s">
        <v>30</v>
      </c>
      <c r="D4" s="33" t="s">
        <v>30</v>
      </c>
      <c r="E4" s="33"/>
      <c r="F4" s="34" t="s">
        <v>30</v>
      </c>
      <c r="G4" s="66" t="s">
        <v>65</v>
      </c>
      <c r="H4" s="53">
        <v>40000</v>
      </c>
      <c r="I4" s="53">
        <v>40000</v>
      </c>
      <c r="J4" s="52">
        <v>40000</v>
      </c>
      <c r="K4" s="52">
        <v>40000</v>
      </c>
    </row>
    <row r="5" spans="1:11" ht="15" customHeight="1">
      <c r="A5" s="31"/>
      <c r="B5" s="32"/>
      <c r="C5" s="33"/>
      <c r="D5" s="33"/>
      <c r="E5" s="33"/>
      <c r="F5" s="114"/>
      <c r="G5" s="35" t="s">
        <v>104</v>
      </c>
      <c r="H5" s="53">
        <v>0</v>
      </c>
      <c r="I5" s="53">
        <v>0</v>
      </c>
      <c r="J5" s="52">
        <v>33391.330999999998</v>
      </c>
      <c r="K5" s="52">
        <v>95424.672999999995</v>
      </c>
    </row>
    <row r="6" spans="1:11" ht="15" customHeight="1">
      <c r="A6" s="35" t="s">
        <v>61</v>
      </c>
      <c r="B6" s="53">
        <v>3500</v>
      </c>
      <c r="C6" s="52">
        <v>3500</v>
      </c>
      <c r="D6" s="52">
        <v>3500</v>
      </c>
      <c r="E6" s="52">
        <v>3500</v>
      </c>
      <c r="F6" s="115"/>
      <c r="G6" s="35" t="s">
        <v>66</v>
      </c>
      <c r="H6" s="53">
        <v>0</v>
      </c>
      <c r="I6" s="53">
        <v>333913.31400000001</v>
      </c>
      <c r="J6" s="52">
        <v>620333.42700000003</v>
      </c>
      <c r="K6" s="52">
        <v>1399348.8459999999</v>
      </c>
    </row>
    <row r="7" spans="1:11" ht="15" customHeight="1" thickBot="1">
      <c r="A7" s="31" t="s">
        <v>37</v>
      </c>
      <c r="B7" s="32" t="s">
        <v>30</v>
      </c>
      <c r="C7" s="33" t="s">
        <v>30</v>
      </c>
      <c r="D7" s="33" t="s">
        <v>30</v>
      </c>
      <c r="E7" s="33"/>
      <c r="F7" s="40" t="s">
        <v>30</v>
      </c>
      <c r="G7" s="39"/>
      <c r="H7" s="36"/>
      <c r="I7" s="36"/>
      <c r="J7" s="37"/>
      <c r="K7" s="37"/>
    </row>
    <row r="8" spans="1:11" ht="15" customHeight="1" thickBot="1">
      <c r="A8" s="41" t="s">
        <v>3</v>
      </c>
      <c r="B8" s="53">
        <v>0</v>
      </c>
      <c r="C8" s="52">
        <v>0</v>
      </c>
      <c r="D8" s="52">
        <v>0</v>
      </c>
      <c r="E8" s="52">
        <v>0</v>
      </c>
      <c r="F8" s="38"/>
      <c r="G8" s="29" t="s">
        <v>38</v>
      </c>
      <c r="H8" s="26" t="s">
        <v>30</v>
      </c>
      <c r="I8" s="26" t="s">
        <v>30</v>
      </c>
      <c r="J8" s="43" t="s">
        <v>30</v>
      </c>
      <c r="K8" s="43" t="s">
        <v>30</v>
      </c>
    </row>
    <row r="9" spans="1:11" ht="15" customHeight="1" thickBot="1">
      <c r="A9" s="41" t="s">
        <v>4</v>
      </c>
      <c r="B9" s="53">
        <v>700</v>
      </c>
      <c r="C9" s="52">
        <v>700</v>
      </c>
      <c r="D9" s="52">
        <v>700</v>
      </c>
      <c r="E9" s="52">
        <v>700</v>
      </c>
      <c r="F9" s="38"/>
      <c r="G9" s="39" t="s">
        <v>90</v>
      </c>
      <c r="H9" s="53">
        <v>0</v>
      </c>
      <c r="I9" s="53">
        <v>0</v>
      </c>
      <c r="J9" s="52">
        <v>0</v>
      </c>
      <c r="K9" s="52">
        <v>0</v>
      </c>
    </row>
    <row r="10" spans="1:11" ht="19.5" customHeight="1" thickBot="1">
      <c r="A10" s="41" t="s">
        <v>6</v>
      </c>
      <c r="B10" s="53">
        <v>65</v>
      </c>
      <c r="C10" s="52">
        <v>65</v>
      </c>
      <c r="D10" s="52">
        <v>65</v>
      </c>
      <c r="E10" s="52">
        <v>65</v>
      </c>
      <c r="F10" s="38"/>
      <c r="G10" s="39"/>
      <c r="H10" s="36"/>
      <c r="I10" s="36"/>
      <c r="J10" s="37"/>
      <c r="K10" s="37"/>
    </row>
    <row r="11" spans="1:11" ht="15" customHeight="1" thickBot="1">
      <c r="A11" s="41" t="s">
        <v>7</v>
      </c>
      <c r="B11" s="53">
        <v>2776</v>
      </c>
      <c r="C11" s="52">
        <v>2776</v>
      </c>
      <c r="D11" s="52">
        <v>2776</v>
      </c>
      <c r="E11" s="52">
        <v>2776</v>
      </c>
      <c r="F11" s="38"/>
      <c r="G11" s="39"/>
      <c r="H11" s="36"/>
      <c r="I11" s="36"/>
      <c r="J11" s="37"/>
      <c r="K11" s="37"/>
    </row>
    <row r="12" spans="1:11" ht="17.25" customHeight="1" thickBot="1">
      <c r="A12" s="41" t="s">
        <v>8</v>
      </c>
      <c r="B12" s="53">
        <v>11050</v>
      </c>
      <c r="C12" s="52">
        <v>11050</v>
      </c>
      <c r="D12" s="52">
        <v>11050</v>
      </c>
      <c r="E12" s="52">
        <v>11050</v>
      </c>
      <c r="F12" s="38"/>
      <c r="G12" s="39"/>
      <c r="H12" s="36"/>
      <c r="I12" s="36"/>
      <c r="J12" s="37"/>
      <c r="K12" s="37"/>
    </row>
    <row r="13" spans="1:11" ht="15" customHeight="1" thickBot="1">
      <c r="A13" s="41" t="s">
        <v>9</v>
      </c>
      <c r="B13" s="53">
        <v>0</v>
      </c>
      <c r="C13" s="52">
        <v>0</v>
      </c>
      <c r="D13" s="52">
        <v>0</v>
      </c>
      <c r="E13" s="52">
        <v>0</v>
      </c>
      <c r="F13" s="38"/>
      <c r="G13" s="39"/>
      <c r="H13" s="36"/>
      <c r="I13" s="36"/>
      <c r="J13" s="37"/>
      <c r="K13" s="37"/>
    </row>
    <row r="14" spans="1:11" ht="19.5" customHeight="1" thickBot="1">
      <c r="A14" s="41" t="s">
        <v>103</v>
      </c>
      <c r="B14" s="53">
        <v>3729</v>
      </c>
      <c r="C14" s="52">
        <v>3729</v>
      </c>
      <c r="D14" s="52">
        <v>3729</v>
      </c>
      <c r="E14" s="55">
        <v>3729</v>
      </c>
      <c r="F14" s="38"/>
      <c r="G14" s="39"/>
      <c r="H14" s="36"/>
      <c r="I14" s="36"/>
      <c r="J14" s="37"/>
      <c r="K14" s="37"/>
    </row>
    <row r="15" spans="1:11" ht="21" customHeight="1">
      <c r="A15" s="60" t="s">
        <v>85</v>
      </c>
      <c r="B15" s="59">
        <v>0</v>
      </c>
      <c r="C15" s="53">
        <v>-3316.4</v>
      </c>
      <c r="D15" s="52">
        <v>-6632.8</v>
      </c>
      <c r="E15" s="52">
        <v>-9949.2000000000007</v>
      </c>
      <c r="F15" s="38"/>
      <c r="G15" s="39"/>
      <c r="H15" s="36"/>
      <c r="I15" s="36"/>
      <c r="J15" s="37"/>
      <c r="K15" s="37"/>
    </row>
    <row r="16" spans="1:11" ht="24" customHeight="1">
      <c r="A16" s="25" t="s">
        <v>39</v>
      </c>
      <c r="B16" s="26" t="s">
        <v>30</v>
      </c>
      <c r="C16" s="43" t="s">
        <v>30</v>
      </c>
      <c r="D16" s="43" t="s">
        <v>30</v>
      </c>
      <c r="E16" s="43"/>
      <c r="F16" s="28" t="s">
        <v>30</v>
      </c>
      <c r="G16" s="29" t="s">
        <v>40</v>
      </c>
      <c r="H16" s="26" t="s">
        <v>30</v>
      </c>
      <c r="I16" s="26" t="s">
        <v>30</v>
      </c>
      <c r="J16" s="43" t="s">
        <v>30</v>
      </c>
      <c r="K16" s="43" t="s">
        <v>30</v>
      </c>
    </row>
    <row r="17" spans="1:11" ht="15" customHeight="1">
      <c r="A17" s="44" t="s">
        <v>11</v>
      </c>
      <c r="B17" s="45" t="s">
        <v>30</v>
      </c>
      <c r="C17" s="46"/>
      <c r="D17" s="46" t="s">
        <v>30</v>
      </c>
      <c r="E17" s="46"/>
      <c r="F17" s="47" t="s">
        <v>30</v>
      </c>
      <c r="G17" s="39" t="s">
        <v>67</v>
      </c>
      <c r="H17" s="53">
        <v>0</v>
      </c>
      <c r="I17" s="53">
        <v>0</v>
      </c>
      <c r="J17" s="52">
        <v>0</v>
      </c>
      <c r="K17" s="52">
        <v>0</v>
      </c>
    </row>
    <row r="18" spans="1:11" ht="15" customHeight="1">
      <c r="A18" s="35" t="s">
        <v>11</v>
      </c>
      <c r="B18" s="53">
        <v>0</v>
      </c>
      <c r="C18" s="52">
        <v>0</v>
      </c>
      <c r="D18" s="52">
        <v>0</v>
      </c>
      <c r="E18" s="52">
        <v>0</v>
      </c>
      <c r="F18" s="38"/>
      <c r="G18" s="39" t="s">
        <v>68</v>
      </c>
      <c r="H18" s="53">
        <v>0</v>
      </c>
      <c r="I18" s="53">
        <v>143105.70600000001</v>
      </c>
      <c r="J18" s="52">
        <v>265857.18299999996</v>
      </c>
      <c r="K18" s="52">
        <v>599720.93400000001</v>
      </c>
    </row>
    <row r="19" spans="1:11" ht="15" customHeight="1">
      <c r="A19" s="35" t="s">
        <v>82</v>
      </c>
      <c r="B19" s="53">
        <v>0</v>
      </c>
      <c r="C19" s="52">
        <v>0</v>
      </c>
      <c r="D19" s="52">
        <v>0</v>
      </c>
      <c r="E19" s="52">
        <v>0</v>
      </c>
      <c r="F19" s="48"/>
      <c r="G19" s="39" t="s">
        <v>30</v>
      </c>
      <c r="H19" s="36" t="s">
        <v>30</v>
      </c>
      <c r="I19" s="36"/>
      <c r="J19" s="37"/>
      <c r="K19" s="37"/>
    </row>
    <row r="20" spans="1:11" ht="15" customHeight="1">
      <c r="A20" s="44" t="s">
        <v>41</v>
      </c>
      <c r="B20" s="45" t="s">
        <v>30</v>
      </c>
      <c r="C20" s="46" t="s">
        <v>30</v>
      </c>
      <c r="D20" s="46" t="s">
        <v>30</v>
      </c>
      <c r="E20" s="117"/>
      <c r="F20" s="47" t="s">
        <v>30</v>
      </c>
      <c r="G20" s="39"/>
      <c r="H20" s="36"/>
      <c r="I20" s="36"/>
      <c r="J20" s="37"/>
      <c r="K20" s="37"/>
    </row>
    <row r="21" spans="1:11" ht="24.75" customHeight="1">
      <c r="A21" s="35" t="s">
        <v>62</v>
      </c>
      <c r="B21" s="53">
        <v>0</v>
      </c>
      <c r="C21" s="52">
        <v>168956.42</v>
      </c>
      <c r="D21" s="116">
        <v>348879.01</v>
      </c>
      <c r="E21" s="116">
        <v>837381.91500000004</v>
      </c>
      <c r="F21" s="38"/>
      <c r="G21" s="36"/>
      <c r="H21" s="36"/>
      <c r="I21" s="36"/>
      <c r="J21" s="37"/>
      <c r="K21" s="37"/>
    </row>
    <row r="22" spans="1:11" ht="20.25" hidden="1" customHeight="1">
      <c r="A22" s="35"/>
      <c r="B22" s="36"/>
      <c r="C22" s="37"/>
      <c r="D22" s="115"/>
      <c r="E22" s="115"/>
      <c r="F22" s="38"/>
      <c r="G22" s="36"/>
      <c r="H22" s="36"/>
      <c r="I22" s="36"/>
      <c r="J22" s="37"/>
      <c r="K22" s="37"/>
    </row>
    <row r="23" spans="1:11" ht="15" hidden="1" customHeight="1">
      <c r="A23" s="35"/>
      <c r="B23" s="36"/>
      <c r="C23" s="37"/>
      <c r="D23" s="115"/>
      <c r="E23" s="115"/>
      <c r="F23" s="38"/>
      <c r="G23" s="36"/>
      <c r="H23" s="36"/>
      <c r="I23" s="36"/>
      <c r="J23" s="37"/>
      <c r="K23" s="37"/>
    </row>
    <row r="24" spans="1:11" ht="15" customHeight="1">
      <c r="A24" s="44" t="s">
        <v>42</v>
      </c>
      <c r="B24" s="45" t="s">
        <v>30</v>
      </c>
      <c r="C24" s="46" t="s">
        <v>30</v>
      </c>
      <c r="D24" s="117" t="s">
        <v>30</v>
      </c>
      <c r="E24" s="117"/>
      <c r="F24" s="49" t="s">
        <v>30</v>
      </c>
      <c r="G24" s="36"/>
      <c r="H24" s="36"/>
      <c r="I24" s="36"/>
      <c r="J24" s="37"/>
      <c r="K24" s="37"/>
    </row>
    <row r="25" spans="1:11" ht="21.75" customHeight="1">
      <c r="A25" s="35" t="s">
        <v>63</v>
      </c>
      <c r="B25" s="53">
        <v>18180</v>
      </c>
      <c r="C25" s="50">
        <v>329559</v>
      </c>
      <c r="D25" s="116">
        <v>595515.73</v>
      </c>
      <c r="E25" s="116">
        <v>1285241.7350000001</v>
      </c>
      <c r="F25" s="38"/>
      <c r="G25" s="36"/>
      <c r="H25" s="36"/>
      <c r="I25" s="36"/>
      <c r="J25" s="37"/>
      <c r="K25" s="37"/>
    </row>
    <row r="26" spans="1:11" ht="15" customHeight="1">
      <c r="A26" s="35" t="s">
        <v>64</v>
      </c>
      <c r="B26" s="53">
        <v>0</v>
      </c>
      <c r="C26" s="52">
        <v>0</v>
      </c>
      <c r="D26" s="116">
        <v>0</v>
      </c>
      <c r="E26" s="116">
        <v>0</v>
      </c>
      <c r="F26" s="38"/>
      <c r="G26" s="36"/>
      <c r="H26" s="36"/>
      <c r="I26" s="36"/>
      <c r="J26" s="37"/>
      <c r="K26" s="37"/>
    </row>
    <row r="27" spans="1:11" ht="15" customHeight="1">
      <c r="A27" s="58" t="s">
        <v>43</v>
      </c>
      <c r="B27" s="104">
        <f>B26+B25+B21+B19+B18+B15+B14+B13+B12+B11+B10+B9+B8+B6</f>
        <v>40000</v>
      </c>
      <c r="C27" s="54">
        <f>C26+C25+C21+C19+C18+C15+C14+C13+C12+C11+C10+C9+C8+C6</f>
        <v>517019.02</v>
      </c>
      <c r="D27" s="62">
        <f>D6+D8+D9+D10+D11+D12+D13+D14+D15+D18+D19+D21+D25+D26</f>
        <v>959581.94</v>
      </c>
      <c r="E27" s="118">
        <f>E6+E8+E9+E10+E11+E12+E13+E14+E15+E18+E19+E21+E25+E26</f>
        <v>2134494.4500000002</v>
      </c>
      <c r="F27" s="42"/>
      <c r="G27" s="51" t="s">
        <v>44</v>
      </c>
      <c r="H27" s="62">
        <f>H18+H17+H9+H6+H4</f>
        <v>40000</v>
      </c>
      <c r="I27" s="62">
        <f>I18+I17+I9+I6+I4</f>
        <v>517019.02</v>
      </c>
      <c r="J27" s="62">
        <f>J4+J5+J6+J9+J17+J18</f>
        <v>959581.94099999999</v>
      </c>
      <c r="K27" s="57">
        <f>K4+K5+K6+K9+K17+K18</f>
        <v>2134494.4529999997</v>
      </c>
    </row>
    <row r="28" spans="1:11" ht="15" customHeight="1">
      <c r="C28" s="14"/>
      <c r="D28" s="14"/>
      <c r="E28" s="65"/>
    </row>
    <row r="29" spans="1:11" ht="15" customHeight="1">
      <c r="C29" s="14"/>
      <c r="D29" s="19"/>
      <c r="E29" s="18"/>
    </row>
    <row r="30" spans="1:11" ht="15" customHeight="1">
      <c r="C30" s="14"/>
      <c r="D30" s="14"/>
    </row>
    <row r="31" spans="1:11" ht="15" customHeight="1">
      <c r="C31" s="14"/>
      <c r="D31" s="119"/>
      <c r="E31" s="119"/>
    </row>
    <row r="32" spans="1:11" ht="15" customHeight="1">
      <c r="C32" s="14"/>
      <c r="D32" s="120"/>
      <c r="E32" s="120"/>
    </row>
    <row r="33" spans="3:5" ht="15" customHeight="1">
      <c r="C33" s="14"/>
      <c r="D33" s="14"/>
      <c r="E33" s="14"/>
    </row>
    <row r="34" spans="3:5" ht="15" customHeight="1">
      <c r="C34" s="14"/>
      <c r="D34" s="14"/>
      <c r="E34" s="14"/>
    </row>
    <row r="35" spans="3:5" ht="15" customHeight="1">
      <c r="C35" s="14"/>
      <c r="D35" s="14"/>
    </row>
    <row r="36" spans="3:5" ht="15" customHeight="1">
      <c r="C36" s="14"/>
      <c r="D36" s="14"/>
    </row>
    <row r="37" spans="3:5" ht="15" customHeight="1">
      <c r="C37" s="14"/>
      <c r="D37" s="14"/>
      <c r="E37" s="13">
        <v>102057.47</v>
      </c>
    </row>
    <row r="38" spans="3:5" ht="15" customHeight="1">
      <c r="C38" s="14"/>
      <c r="D38" s="14"/>
    </row>
    <row r="39" spans="3:5" ht="15" customHeight="1">
      <c r="C39" s="14"/>
      <c r="D39" s="14"/>
    </row>
    <row r="40" spans="3:5" ht="15" customHeight="1">
      <c r="C40" s="14"/>
      <c r="D40" s="14"/>
    </row>
    <row r="41" spans="3:5" ht="15" customHeight="1">
      <c r="C41" s="14"/>
      <c r="D41" s="14"/>
    </row>
    <row r="42" spans="3:5" ht="15" customHeight="1">
      <c r="C42" s="14"/>
      <c r="D42" s="14"/>
    </row>
    <row r="43" spans="3:5" ht="15" customHeight="1">
      <c r="C43" s="14"/>
      <c r="D43" s="14"/>
    </row>
    <row r="44" spans="3:5" ht="15" customHeight="1">
      <c r="C44" s="14"/>
      <c r="D44" s="14"/>
    </row>
    <row r="45" spans="3:5" ht="15" customHeight="1">
      <c r="C45" s="14"/>
      <c r="D45" s="14"/>
    </row>
    <row r="46" spans="3:5" ht="15" customHeight="1">
      <c r="C46" s="14"/>
      <c r="D46" s="14"/>
    </row>
    <row r="47" spans="3:5" ht="15" customHeight="1">
      <c r="C47" s="14"/>
      <c r="D47" s="14"/>
    </row>
    <row r="48" spans="3:5" ht="15" customHeight="1">
      <c r="C48" s="14"/>
      <c r="D48" s="14"/>
    </row>
    <row r="49" spans="3:4" ht="15" customHeight="1">
      <c r="C49" s="14"/>
      <c r="D49" s="14"/>
    </row>
    <row r="50" spans="3:4" ht="15" customHeight="1">
      <c r="C50" s="14"/>
      <c r="D50" s="14"/>
    </row>
    <row r="51" spans="3:4" ht="15" customHeight="1">
      <c r="C51" s="14"/>
      <c r="D51" s="14"/>
    </row>
    <row r="52" spans="3:4" ht="15" customHeight="1">
      <c r="C52" s="14"/>
      <c r="D52" s="14"/>
    </row>
    <row r="53" spans="3:4" ht="15" customHeight="1">
      <c r="C53" s="14"/>
      <c r="D53" s="14"/>
    </row>
    <row r="54" spans="3:4" ht="15" customHeight="1">
      <c r="C54" s="14"/>
      <c r="D54" s="14"/>
    </row>
    <row r="55" spans="3:4" ht="15" customHeight="1">
      <c r="C55" s="14"/>
      <c r="D55" s="14"/>
    </row>
    <row r="56" spans="3:4" ht="15" customHeight="1">
      <c r="C56" s="14"/>
      <c r="D56" s="14"/>
    </row>
    <row r="57" spans="3:4" ht="15" customHeight="1">
      <c r="C57" s="14"/>
      <c r="D57" s="14"/>
    </row>
    <row r="58" spans="3:4" ht="15" customHeight="1">
      <c r="C58" s="14"/>
      <c r="D58" s="14"/>
    </row>
    <row r="59" spans="3:4" ht="15" customHeight="1">
      <c r="C59" s="14"/>
      <c r="D59" s="14"/>
    </row>
    <row r="60" spans="3:4" ht="15" customHeight="1">
      <c r="C60" s="14"/>
      <c r="D60" s="14"/>
    </row>
    <row r="61" spans="3:4" ht="15" customHeight="1">
      <c r="C61" s="14"/>
      <c r="D61" s="14"/>
    </row>
    <row r="62" spans="3:4" ht="15" customHeight="1">
      <c r="C62" s="14"/>
      <c r="D62" s="14"/>
    </row>
    <row r="63" spans="3:4" ht="15" customHeight="1">
      <c r="C63" s="14"/>
      <c r="D63" s="14"/>
    </row>
    <row r="64" spans="3:4" ht="15" customHeight="1">
      <c r="C64" s="14"/>
      <c r="D64" s="14"/>
    </row>
    <row r="65" spans="3:4" ht="15" customHeight="1">
      <c r="C65" s="14"/>
      <c r="D65" s="14"/>
    </row>
    <row r="66" spans="3:4" ht="15" customHeight="1">
      <c r="C66" s="14"/>
      <c r="D66" s="14"/>
    </row>
    <row r="67" spans="3:4" ht="15" customHeight="1">
      <c r="C67" s="14"/>
      <c r="D67" s="14"/>
    </row>
    <row r="68" spans="3:4" ht="15" customHeight="1">
      <c r="C68" s="14"/>
      <c r="D68" s="14"/>
    </row>
    <row r="69" spans="3:4" ht="15" customHeight="1">
      <c r="C69" s="14"/>
      <c r="D69" s="14"/>
    </row>
    <row r="70" spans="3:4" ht="15" customHeight="1">
      <c r="C70" s="14"/>
      <c r="D70" s="14"/>
    </row>
    <row r="71" spans="3:4" ht="15" customHeight="1">
      <c r="C71" s="14"/>
      <c r="D71" s="14"/>
    </row>
    <row r="72" spans="3:4" ht="15" customHeight="1">
      <c r="C72" s="14"/>
      <c r="D72" s="14"/>
    </row>
    <row r="73" spans="3:4" ht="15" customHeight="1">
      <c r="C73" s="14"/>
      <c r="D73" s="14"/>
    </row>
    <row r="74" spans="3:4" ht="15" customHeight="1">
      <c r="C74" s="14"/>
      <c r="D74" s="14"/>
    </row>
    <row r="75" spans="3:4" ht="15" customHeight="1">
      <c r="C75" s="14"/>
      <c r="D75" s="14"/>
    </row>
    <row r="76" spans="3:4" ht="15" customHeight="1">
      <c r="C76" s="14"/>
      <c r="D76" s="14"/>
    </row>
    <row r="77" spans="3:4" ht="15" customHeight="1">
      <c r="C77" s="14"/>
      <c r="D77" s="14"/>
    </row>
    <row r="78" spans="3:4" ht="15" customHeight="1">
      <c r="C78" s="14"/>
      <c r="D78" s="14"/>
    </row>
    <row r="79" spans="3:4" ht="15" customHeight="1">
      <c r="C79" s="14"/>
      <c r="D79" s="14"/>
    </row>
    <row r="80" spans="3:4" ht="15" customHeight="1">
      <c r="C80" s="14"/>
      <c r="D80" s="14"/>
    </row>
    <row r="81" spans="3:4" ht="15" customHeight="1">
      <c r="C81" s="14"/>
      <c r="D81" s="14"/>
    </row>
    <row r="82" spans="3:4" ht="15" customHeight="1">
      <c r="C82" s="14"/>
      <c r="D82" s="14"/>
    </row>
    <row r="83" spans="3:4" ht="15" customHeight="1">
      <c r="C83" s="14"/>
      <c r="D83" s="14"/>
    </row>
    <row r="84" spans="3:4" ht="15" customHeight="1">
      <c r="C84" s="14"/>
      <c r="D84" s="14"/>
    </row>
    <row r="85" spans="3:4" ht="15" customHeight="1">
      <c r="C85" s="14"/>
      <c r="D85" s="14"/>
    </row>
    <row r="86" spans="3:4" ht="15" customHeight="1">
      <c r="C86" s="14"/>
      <c r="D86" s="14"/>
    </row>
    <row r="87" spans="3:4" ht="15" customHeight="1">
      <c r="C87" s="14"/>
      <c r="D87" s="14"/>
    </row>
    <row r="88" spans="3:4" ht="15" customHeight="1">
      <c r="C88" s="14"/>
      <c r="D88" s="14"/>
    </row>
    <row r="89" spans="3:4" ht="15" customHeight="1">
      <c r="C89" s="14"/>
      <c r="D89" s="14"/>
    </row>
    <row r="90" spans="3:4" ht="15" customHeight="1">
      <c r="C90" s="14"/>
      <c r="D90" s="14"/>
    </row>
    <row r="91" spans="3:4" ht="15" customHeight="1">
      <c r="C91" s="14"/>
      <c r="D91" s="14"/>
    </row>
    <row r="92" spans="3:4" ht="15" customHeight="1">
      <c r="C92" s="14"/>
      <c r="D92" s="14"/>
    </row>
    <row r="93" spans="3:4" ht="15" customHeight="1">
      <c r="C93" s="14"/>
      <c r="D93" s="14"/>
    </row>
    <row r="94" spans="3:4" ht="15" customHeight="1">
      <c r="C94" s="14"/>
      <c r="D94" s="14"/>
    </row>
    <row r="95" spans="3:4" ht="15" customHeight="1">
      <c r="C95" s="14"/>
      <c r="D95" s="14"/>
    </row>
    <row r="96" spans="3:4" ht="15" customHeight="1">
      <c r="C96" s="14"/>
      <c r="D96" s="14"/>
    </row>
    <row r="97" spans="3:4" ht="15" customHeight="1">
      <c r="C97" s="14"/>
      <c r="D97" s="14"/>
    </row>
    <row r="98" spans="3:4" ht="15" customHeight="1">
      <c r="C98" s="14"/>
      <c r="D98" s="14"/>
    </row>
    <row r="99" spans="3:4" ht="15" customHeight="1">
      <c r="C99" s="14"/>
      <c r="D99" s="14"/>
    </row>
    <row r="100" spans="3:4" ht="15" customHeight="1">
      <c r="C100" s="14"/>
      <c r="D100" s="14"/>
    </row>
    <row r="101" spans="3:4" ht="15" customHeight="1">
      <c r="C101" s="14"/>
      <c r="D101" s="14"/>
    </row>
    <row r="102" spans="3:4" ht="15" customHeight="1">
      <c r="C102" s="14"/>
      <c r="D102" s="14"/>
    </row>
    <row r="103" spans="3:4" ht="15" customHeight="1">
      <c r="C103" s="14"/>
      <c r="D103" s="14"/>
    </row>
    <row r="104" spans="3:4" ht="15" customHeight="1">
      <c r="C104" s="14"/>
      <c r="D104" s="14"/>
    </row>
    <row r="105" spans="3:4" ht="15" customHeight="1">
      <c r="C105" s="14"/>
      <c r="D105" s="14"/>
    </row>
    <row r="106" spans="3:4" ht="15" customHeight="1">
      <c r="C106" s="14"/>
      <c r="D106" s="14"/>
    </row>
    <row r="107" spans="3:4" ht="15" customHeight="1">
      <c r="C107" s="14"/>
      <c r="D107" s="14"/>
    </row>
    <row r="108" spans="3:4" ht="15" customHeight="1">
      <c r="C108" s="14"/>
      <c r="D108" s="14"/>
    </row>
    <row r="109" spans="3:4" ht="15" customHeight="1">
      <c r="C109" s="14"/>
      <c r="D109" s="14"/>
    </row>
    <row r="110" spans="3:4" ht="15" customHeight="1">
      <c r="C110" s="14"/>
      <c r="D110" s="14"/>
    </row>
    <row r="111" spans="3:4" ht="15" customHeight="1">
      <c r="C111" s="14"/>
      <c r="D111" s="14"/>
    </row>
    <row r="112" spans="3:4" ht="15" customHeight="1">
      <c r="C112" s="14"/>
      <c r="D112" s="14"/>
    </row>
    <row r="113" spans="3:4" ht="15" customHeight="1">
      <c r="C113" s="14"/>
      <c r="D113" s="14"/>
    </row>
    <row r="114" spans="3:4" ht="15" customHeight="1">
      <c r="C114" s="14"/>
      <c r="D114" s="14"/>
    </row>
    <row r="115" spans="3:4" ht="15" customHeight="1">
      <c r="C115" s="14"/>
      <c r="D115" s="14"/>
    </row>
    <row r="116" spans="3:4" ht="15" customHeight="1">
      <c r="C116" s="14"/>
      <c r="D116" s="14"/>
    </row>
    <row r="117" spans="3:4" ht="15" customHeight="1">
      <c r="C117" s="14"/>
      <c r="D117" s="14"/>
    </row>
    <row r="118" spans="3:4" ht="15" customHeight="1">
      <c r="C118" s="14"/>
      <c r="D118" s="14"/>
    </row>
    <row r="119" spans="3:4" ht="15" customHeight="1">
      <c r="C119" s="14"/>
      <c r="D119" s="14"/>
    </row>
    <row r="120" spans="3:4" ht="15" customHeight="1">
      <c r="C120" s="14"/>
      <c r="D120" s="14"/>
    </row>
    <row r="121" spans="3:4" ht="15" customHeight="1">
      <c r="C121" s="14"/>
      <c r="D121" s="14"/>
    </row>
    <row r="122" spans="3:4" ht="15" customHeight="1">
      <c r="C122" s="14"/>
      <c r="D122" s="14"/>
    </row>
    <row r="123" spans="3:4" ht="15" customHeight="1">
      <c r="C123" s="14"/>
      <c r="D123" s="14"/>
    </row>
    <row r="124" spans="3:4" ht="15" customHeight="1">
      <c r="C124" s="14"/>
      <c r="D124" s="14"/>
    </row>
    <row r="125" spans="3:4" ht="15" customHeight="1">
      <c r="C125" s="14"/>
      <c r="D125" s="14"/>
    </row>
    <row r="126" spans="3:4" ht="15" customHeight="1">
      <c r="C126" s="14"/>
      <c r="D126" s="14"/>
    </row>
    <row r="127" spans="3:4" ht="15" customHeight="1">
      <c r="C127" s="14"/>
      <c r="D127" s="14"/>
    </row>
    <row r="128" spans="3:4" ht="15" customHeight="1">
      <c r="C128" s="14"/>
      <c r="D128" s="14"/>
    </row>
    <row r="129" spans="3:4" ht="15" customHeight="1">
      <c r="C129" s="14"/>
      <c r="D129" s="14"/>
    </row>
    <row r="130" spans="3:4" ht="15" customHeight="1">
      <c r="C130" s="14"/>
      <c r="D130" s="14"/>
    </row>
    <row r="131" spans="3:4" ht="15" customHeight="1">
      <c r="C131" s="14"/>
      <c r="D131" s="14"/>
    </row>
    <row r="132" spans="3:4" ht="15" customHeight="1">
      <c r="C132" s="14"/>
      <c r="D132" s="14"/>
    </row>
    <row r="133" spans="3:4" ht="15" customHeight="1">
      <c r="C133" s="14"/>
      <c r="D133" s="14"/>
    </row>
    <row r="134" spans="3:4" ht="15" customHeight="1">
      <c r="C134" s="14"/>
      <c r="D134" s="14"/>
    </row>
    <row r="135" spans="3:4" ht="15" customHeight="1">
      <c r="C135" s="14"/>
      <c r="D135" s="14"/>
    </row>
    <row r="136" spans="3:4" ht="15" customHeight="1">
      <c r="C136" s="14"/>
      <c r="D136" s="14"/>
    </row>
    <row r="137" spans="3:4" ht="15" customHeight="1">
      <c r="C137" s="14"/>
      <c r="D137" s="14"/>
    </row>
    <row r="138" spans="3:4" ht="15" customHeight="1">
      <c r="C138" s="14"/>
      <c r="D138" s="14"/>
    </row>
    <row r="139" spans="3:4" ht="15" customHeight="1">
      <c r="C139" s="14"/>
      <c r="D139" s="14"/>
    </row>
    <row r="140" spans="3:4" ht="15" customHeight="1">
      <c r="C140" s="14"/>
      <c r="D140" s="14"/>
    </row>
    <row r="141" spans="3:4" ht="15" customHeight="1">
      <c r="C141" s="14"/>
      <c r="D141" s="14"/>
    </row>
    <row r="142" spans="3:4" ht="15" customHeight="1">
      <c r="C142" s="14"/>
      <c r="D142" s="14"/>
    </row>
    <row r="143" spans="3:4" ht="15" customHeight="1">
      <c r="C143" s="14"/>
      <c r="D143" s="14"/>
    </row>
    <row r="144" spans="3:4" ht="15" customHeight="1">
      <c r="C144" s="14"/>
      <c r="D144" s="14"/>
    </row>
    <row r="145" spans="3:4" ht="15" customHeight="1">
      <c r="C145" s="14"/>
      <c r="D145" s="14"/>
    </row>
    <row r="146" spans="3:4" ht="15" customHeight="1">
      <c r="C146" s="14"/>
      <c r="D146" s="14"/>
    </row>
    <row r="147" spans="3:4" ht="15" customHeight="1">
      <c r="C147" s="14"/>
      <c r="D147" s="14"/>
    </row>
    <row r="148" spans="3:4" ht="15" customHeight="1">
      <c r="C148" s="14"/>
      <c r="D148" s="14"/>
    </row>
    <row r="149" spans="3:4" ht="15" customHeight="1">
      <c r="C149" s="14"/>
      <c r="D149" s="14"/>
    </row>
    <row r="150" spans="3:4" ht="15" customHeight="1">
      <c r="C150" s="14"/>
      <c r="D150" s="14"/>
    </row>
    <row r="151" spans="3:4" ht="15" customHeight="1">
      <c r="C151" s="14"/>
      <c r="D151" s="14"/>
    </row>
    <row r="152" spans="3:4" ht="15" customHeight="1">
      <c r="C152" s="14"/>
      <c r="D152" s="14"/>
    </row>
    <row r="153" spans="3:4" ht="15" customHeight="1">
      <c r="C153" s="14"/>
      <c r="D153" s="14"/>
    </row>
    <row r="154" spans="3:4" ht="15" customHeight="1">
      <c r="C154" s="14"/>
      <c r="D154" s="14"/>
    </row>
    <row r="155" spans="3:4" ht="15" customHeight="1">
      <c r="C155" s="14"/>
      <c r="D155" s="14"/>
    </row>
    <row r="156" spans="3:4" ht="15" customHeight="1">
      <c r="C156" s="14"/>
      <c r="D156" s="14"/>
    </row>
    <row r="157" spans="3:4" ht="15" customHeight="1">
      <c r="C157" s="14"/>
      <c r="D157" s="14"/>
    </row>
    <row r="158" spans="3:4" ht="15" customHeight="1">
      <c r="C158" s="14"/>
      <c r="D158" s="14"/>
    </row>
    <row r="159" spans="3:4" ht="15" customHeight="1">
      <c r="C159" s="14"/>
      <c r="D159" s="14"/>
    </row>
    <row r="160" spans="3:4" ht="15" customHeight="1">
      <c r="C160" s="14"/>
      <c r="D160" s="14"/>
    </row>
    <row r="161" spans="3:4" ht="15" customHeight="1">
      <c r="C161" s="14"/>
      <c r="D161" s="14"/>
    </row>
    <row r="162" spans="3:4" ht="15" customHeight="1">
      <c r="C162" s="14"/>
      <c r="D162" s="14"/>
    </row>
    <row r="163" spans="3:4" ht="15" customHeight="1">
      <c r="C163" s="14"/>
      <c r="D163" s="14"/>
    </row>
    <row r="164" spans="3:4" ht="15" customHeight="1">
      <c r="C164" s="14"/>
      <c r="D164" s="14"/>
    </row>
    <row r="165" spans="3:4" ht="15" customHeight="1">
      <c r="C165" s="14"/>
      <c r="D165" s="14"/>
    </row>
    <row r="166" spans="3:4" ht="15" customHeight="1">
      <c r="C166" s="14"/>
      <c r="D166" s="14"/>
    </row>
    <row r="167" spans="3:4" ht="15" customHeight="1">
      <c r="C167" s="14"/>
      <c r="D167" s="14"/>
    </row>
    <row r="168" spans="3:4" ht="15" customHeight="1">
      <c r="C168" s="14"/>
      <c r="D168" s="14"/>
    </row>
    <row r="169" spans="3:4" ht="15" customHeight="1">
      <c r="C169" s="14"/>
      <c r="D169" s="14"/>
    </row>
    <row r="170" spans="3:4" ht="15" customHeight="1">
      <c r="C170" s="14"/>
      <c r="D170" s="14"/>
    </row>
    <row r="171" spans="3:4" ht="15" customHeight="1">
      <c r="C171" s="14"/>
      <c r="D171" s="14"/>
    </row>
    <row r="172" spans="3:4" ht="15" customHeight="1">
      <c r="C172" s="14"/>
      <c r="D172" s="14"/>
    </row>
    <row r="173" spans="3:4" ht="15" customHeight="1">
      <c r="C173" s="14"/>
      <c r="D173" s="14"/>
    </row>
    <row r="174" spans="3:4" ht="15" customHeight="1">
      <c r="C174" s="14"/>
      <c r="D174" s="14"/>
    </row>
    <row r="175" spans="3:4" ht="15" customHeight="1">
      <c r="C175" s="14"/>
      <c r="D175" s="14"/>
    </row>
    <row r="176" spans="3:4" ht="15" customHeight="1">
      <c r="C176" s="14"/>
      <c r="D176" s="14"/>
    </row>
    <row r="177" spans="3:4" ht="15" customHeight="1">
      <c r="C177" s="14"/>
      <c r="D177" s="14"/>
    </row>
    <row r="178" spans="3:4" ht="15" customHeight="1">
      <c r="C178" s="14"/>
      <c r="D178" s="14"/>
    </row>
    <row r="179" spans="3:4" ht="15" customHeight="1">
      <c r="C179" s="14"/>
      <c r="D179" s="14"/>
    </row>
    <row r="180" spans="3:4" ht="15" customHeight="1">
      <c r="C180" s="14"/>
      <c r="D180" s="14"/>
    </row>
    <row r="181" spans="3:4" ht="15" customHeight="1">
      <c r="C181" s="14"/>
      <c r="D181" s="14"/>
    </row>
    <row r="182" spans="3:4" ht="15" customHeight="1">
      <c r="C182" s="14"/>
      <c r="D182" s="14"/>
    </row>
    <row r="183" spans="3:4" ht="15" customHeight="1">
      <c r="C183" s="14"/>
      <c r="D183" s="14"/>
    </row>
    <row r="184" spans="3:4" ht="15" customHeight="1">
      <c r="C184" s="14"/>
      <c r="D184" s="14"/>
    </row>
    <row r="185" spans="3:4" ht="15" customHeight="1">
      <c r="C185" s="14"/>
      <c r="D185" s="14"/>
    </row>
    <row r="186" spans="3:4" ht="15" customHeight="1">
      <c r="C186" s="14"/>
      <c r="D186" s="14"/>
    </row>
    <row r="187" spans="3:4" ht="15" customHeight="1">
      <c r="C187" s="14"/>
      <c r="D187" s="14"/>
    </row>
    <row r="188" spans="3:4" ht="15" customHeight="1">
      <c r="C188" s="14"/>
      <c r="D188" s="14"/>
    </row>
    <row r="189" spans="3:4" ht="15" customHeight="1">
      <c r="C189" s="14"/>
      <c r="D189" s="14"/>
    </row>
    <row r="190" spans="3:4" ht="15" customHeight="1">
      <c r="C190" s="14"/>
      <c r="D190" s="14"/>
    </row>
    <row r="191" spans="3:4" ht="15" customHeight="1">
      <c r="C191" s="14"/>
      <c r="D191" s="14"/>
    </row>
    <row r="192" spans="3:4" ht="15" customHeight="1">
      <c r="C192" s="14"/>
      <c r="D192" s="14"/>
    </row>
    <row r="193" spans="3:4" ht="15" customHeight="1">
      <c r="C193" s="14"/>
      <c r="D193" s="14"/>
    </row>
    <row r="194" spans="3:4" ht="15" customHeight="1">
      <c r="C194" s="14"/>
      <c r="D194" s="14"/>
    </row>
    <row r="195" spans="3:4" ht="15" customHeight="1">
      <c r="C195" s="14"/>
      <c r="D195" s="14"/>
    </row>
    <row r="196" spans="3:4" ht="15" customHeight="1">
      <c r="C196" s="14"/>
      <c r="D196" s="14"/>
    </row>
    <row r="197" spans="3:4" ht="15" customHeight="1">
      <c r="C197" s="14"/>
      <c r="D197" s="14"/>
    </row>
  </sheetData>
  <mergeCells count="2">
    <mergeCell ref="A2:F2"/>
    <mergeCell ref="G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Alumn01</cp:lastModifiedBy>
  <dcterms:created xsi:type="dcterms:W3CDTF">2009-10-07T11:49:45Z</dcterms:created>
  <dcterms:modified xsi:type="dcterms:W3CDTF">2016-04-11T08:03:29Z</dcterms:modified>
</cp:coreProperties>
</file>